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bt1007330.sharepoint.com/sites/0/Documents partages/Affaires/24/2024-19 REHAB BAT CAMPUS VETAGRO - BCUBE/ECO/DCE/PROCOBAT/RENDU FINAL/"/>
    </mc:Choice>
  </mc:AlternateContent>
  <xr:revisionPtr revIDLastSave="0" documentId="115_{275D5D8A-C666-4B61-AB4B-A8CE68C195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n°04 MURS A OSSATURE BOIS" sheetId="1" r:id="rId1"/>
    <sheet name="Lot n°04 PSEO 1 - 4 Bureaux TT" sheetId="2" r:id="rId2"/>
  </sheets>
  <definedNames>
    <definedName name="_xlnm.Print_Titles" localSheetId="0">'Lot n°04 MURS A OSSATURE BOIS'!$1:$2</definedName>
    <definedName name="_xlnm.Print_Titles" localSheetId="1">'Lot n°04 PSEO 1 - 4 Bureaux TT'!$1:$2</definedName>
    <definedName name="_xlnm.Print_Area" localSheetId="0">'Lot n°04 MURS A OSSATURE BOIS'!$A$1:$F$46</definedName>
    <definedName name="_xlnm.Print_Area" localSheetId="1">'Lot n°04 PSEO 1 - 4 Bureaux TT'!$A$1:$F$50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9" i="1"/>
  <c r="F12" i="1"/>
  <c r="F16" i="1"/>
  <c r="F18" i="1"/>
  <c r="F21" i="1"/>
  <c r="F23" i="1"/>
  <c r="F26" i="1"/>
  <c r="F28" i="1"/>
  <c r="F32" i="1"/>
  <c r="F33" i="1"/>
  <c r="F34" i="1"/>
  <c r="F36" i="1"/>
  <c r="F39" i="1"/>
  <c r="F43" i="1"/>
  <c r="F44" i="1"/>
  <c r="F45" i="1"/>
  <c r="B44" i="1"/>
  <c r="F7" i="2"/>
  <c r="F8" i="2"/>
  <c r="F10" i="2"/>
  <c r="F13" i="2"/>
  <c r="F17" i="2"/>
  <c r="F19" i="2"/>
  <c r="F22" i="2"/>
  <c r="F24" i="2"/>
  <c r="F27" i="2"/>
  <c r="F29" i="2"/>
  <c r="F33" i="2"/>
  <c r="F34" i="2"/>
  <c r="F35" i="2"/>
  <c r="F37" i="2"/>
  <c r="F40" i="2"/>
  <c r="F42" i="2"/>
  <c r="F43" i="2"/>
  <c r="F47" i="2"/>
  <c r="F48" i="2"/>
  <c r="F49" i="2"/>
  <c r="B48" i="2"/>
</calcChain>
</file>

<file path=xl/sharedStrings.xml><?xml version="1.0" encoding="utf-8"?>
<sst xmlns="http://schemas.openxmlformats.org/spreadsheetml/2006/main" count="176" uniqueCount="176">
  <si>
    <t>U</t>
  </si>
  <si>
    <t>Quantité</t>
  </si>
  <si>
    <t>Prix en €</t>
  </si>
  <si>
    <t>Total en €</t>
  </si>
  <si>
    <t>MURS A OSSATURE BOIS - BARDAGE BOIS</t>
  </si>
  <si>
    <t>CH2</t>
  </si>
  <si>
    <t>CHBOI</t>
  </si>
  <si>
    <t>2</t>
  </si>
  <si>
    <t>DESCRIPTION DES OUVRAGES - MURS A OSSATURE BOIS</t>
  </si>
  <si>
    <t>CH3</t>
  </si>
  <si>
    <t>2.1</t>
  </si>
  <si>
    <t>MURS A OSSATURE BOIS</t>
  </si>
  <si>
    <t>CH4</t>
  </si>
  <si>
    <t xml:space="preserve">2.1 1 </t>
  </si>
  <si>
    <t>Ossature bois - largeur : 145 mm</t>
  </si>
  <si>
    <t>m²</t>
  </si>
  <si>
    <t>ART</t>
  </si>
  <si>
    <t>ISS-B304</t>
  </si>
  <si>
    <t>Total MURS A OSSATURE BOIS</t>
  </si>
  <si>
    <t>STOT</t>
  </si>
  <si>
    <t>Total DESCRIPTION DES OUVRAGES - MURS A OSSATURE BOIS</t>
  </si>
  <si>
    <t>STOT</t>
  </si>
  <si>
    <t>3</t>
  </si>
  <si>
    <t>DESCRIPTION DES OUVRAGES - BARDAGE - VETURE</t>
  </si>
  <si>
    <t>CH3</t>
  </si>
  <si>
    <t>3.1</t>
  </si>
  <si>
    <t>TRAVAUX PREPARATOIRES</t>
  </si>
  <si>
    <t>CH4</t>
  </si>
  <si>
    <t xml:space="preserve">3.1 1 </t>
  </si>
  <si>
    <t>Echafaudage de pied fixe et tubulaire</t>
  </si>
  <si>
    <t>m²</t>
  </si>
  <si>
    <t>ART</t>
  </si>
  <si>
    <t>CHC-A120</t>
  </si>
  <si>
    <t>Total TRAVAUX PREPARATOIRES</t>
  </si>
  <si>
    <t>STOT</t>
  </si>
  <si>
    <t>3.2</t>
  </si>
  <si>
    <t>OSSATURE DE BARDAGE</t>
  </si>
  <si>
    <t>CH4</t>
  </si>
  <si>
    <t xml:space="preserve">3.2 1 </t>
  </si>
  <si>
    <t>Ossature de bardage</t>
  </si>
  <si>
    <t>m²</t>
  </si>
  <si>
    <t>ART</t>
  </si>
  <si>
    <t>ADM-H138</t>
  </si>
  <si>
    <t>Total OSSATURE DE BARDAGE</t>
  </si>
  <si>
    <t>STOT</t>
  </si>
  <si>
    <t>3.3</t>
  </si>
  <si>
    <t>PARE PLUIE EN ECRAN SOUPLE</t>
  </si>
  <si>
    <t>CH4</t>
  </si>
  <si>
    <t xml:space="preserve">3.3 1 </t>
  </si>
  <si>
    <t>Écran souple de 0.53 mm d'épaisseur</t>
  </si>
  <si>
    <t>m²</t>
  </si>
  <si>
    <t>ART</t>
  </si>
  <si>
    <t>PEZ-F877</t>
  </si>
  <si>
    <t>Total PARE PLUIE EN ECRAN SOUPLE</t>
  </si>
  <si>
    <t>STOT</t>
  </si>
  <si>
    <t>3.4</t>
  </si>
  <si>
    <t>BARDAGE BOIS</t>
  </si>
  <si>
    <t>CH4</t>
  </si>
  <si>
    <t>3.4.1</t>
  </si>
  <si>
    <t>LAMES BOIS NATUREL EN DOUGLAS PRE GRISE</t>
  </si>
  <si>
    <t>CH5</t>
  </si>
  <si>
    <t xml:space="preserve">3.4.1 1 </t>
  </si>
  <si>
    <t>Lames verticales en parties courantes</t>
  </si>
  <si>
    <t>m²</t>
  </si>
  <si>
    <t>ART</t>
  </si>
  <si>
    <t>MOK-J679</t>
  </si>
  <si>
    <t xml:space="preserve">3.4.1 2 </t>
  </si>
  <si>
    <t>Tableaux et couvert</t>
  </si>
  <si>
    <t>ml</t>
  </si>
  <si>
    <t>ART</t>
  </si>
  <si>
    <t>ADM-D422</t>
  </si>
  <si>
    <t xml:space="preserve">3.4.1 3 </t>
  </si>
  <si>
    <t>Bavette de pied de bardage</t>
  </si>
  <si>
    <t>ml</t>
  </si>
  <si>
    <t>ART</t>
  </si>
  <si>
    <t>ADM-D420</t>
  </si>
  <si>
    <t>Total BARDAGE BOIS</t>
  </si>
  <si>
    <t>STOT</t>
  </si>
  <si>
    <t>Total DESCRIPTION DES OUVRAGES - BARDAGE - VETURE</t>
  </si>
  <si>
    <t>STOT</t>
  </si>
  <si>
    <t>Montant HT du Lot n°04 MURS A OSSATURE BOIS - BARDAGE BOIS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</si>
  <si>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</si>
  <si>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</si>
  <si>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</si>
  <si>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</si>
  <si>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</si>
  <si>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</si>
  <si>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</si>
  <si>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</si>
  <si>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MURS A OSSATURE BOIS - BARDAGE BOIS</t>
  </si>
  <si>
    <t>CH2</t>
  </si>
  <si>
    <t>CHBOI</t>
  </si>
  <si>
    <t>DESCRIPTION DES OUVRAGES - MURS A OSSATURE BOIS</t>
  </si>
  <si>
    <t>CH3</t>
  </si>
  <si>
    <t>MURS A OSSATURE BOIS</t>
  </si>
  <si>
    <t>CH4</t>
  </si>
  <si>
    <t xml:space="preserve">4.1 1 </t>
  </si>
  <si>
    <t>Ossature bois - largeur : 145 mm</t>
  </si>
  <si>
    <t>m²</t>
  </si>
  <si>
    <t>ART</t>
  </si>
  <si>
    <t>ISS-B304</t>
  </si>
  <si>
    <t xml:space="preserve">4.1 2 </t>
  </si>
  <si>
    <t>Ossature bois - largeur : 120 mm</t>
  </si>
  <si>
    <t>m²</t>
  </si>
  <si>
    <t>ART</t>
  </si>
  <si>
    <t>YME-B856</t>
  </si>
  <si>
    <t>Total MURS A OSSATURE BOIS</t>
  </si>
  <si>
    <t>STOT</t>
  </si>
  <si>
    <t>Total DESCRIPTION DES OUVRAGES - MURS A OSSATURE BOIS</t>
  </si>
  <si>
    <t>STOT</t>
  </si>
  <si>
    <t>DESCRIPTION DES OUVRAGES - BARDAGE - VETURE</t>
  </si>
  <si>
    <t>CH3</t>
  </si>
  <si>
    <t>TRAVAUX PREPARATOIRES</t>
  </si>
  <si>
    <t>CH4</t>
  </si>
  <si>
    <t xml:space="preserve">5.1 1 </t>
  </si>
  <si>
    <t>Echafaudage de pied fixe et tubulaire</t>
  </si>
  <si>
    <t>m²</t>
  </si>
  <si>
    <t>ART</t>
  </si>
  <si>
    <t>CHC-A120</t>
  </si>
  <si>
    <t>Total TRAVAUX PREPARATOIRES</t>
  </si>
  <si>
    <t>STOT</t>
  </si>
  <si>
    <t>OSSATURE DE BARDAGE</t>
  </si>
  <si>
    <t>CH4</t>
  </si>
  <si>
    <t xml:space="preserve">5.2 1 </t>
  </si>
  <si>
    <t>Ossature de bardage</t>
  </si>
  <si>
    <t>m²</t>
  </si>
  <si>
    <t>ART</t>
  </si>
  <si>
    <t>ADM-H138</t>
  </si>
  <si>
    <t>Total OSSATURE DE BARDAGE</t>
  </si>
  <si>
    <t>STOT</t>
  </si>
  <si>
    <t>PARE PLUIE EN ECRAN SOUPLE</t>
  </si>
  <si>
    <t>CH4</t>
  </si>
  <si>
    <t xml:space="preserve">5.3 1 </t>
  </si>
  <si>
    <t>Écran souple de 0.53 mm d'épaisseur</t>
  </si>
  <si>
    <t>m²</t>
  </si>
  <si>
    <t>ART</t>
  </si>
  <si>
    <t>PEZ-F877</t>
  </si>
  <si>
    <t>Total PARE PLUIE EN ECRAN SOUPLE</t>
  </si>
  <si>
    <t>STOT</t>
  </si>
  <si>
    <t>BARDAGE BOIS</t>
  </si>
  <si>
    <t>CH4</t>
  </si>
  <si>
    <t>LAMES BOIS NATUREL EN DOUGLAS PRE GRISE</t>
  </si>
  <si>
    <t>CH5</t>
  </si>
  <si>
    <t xml:space="preserve">5.4.1 1 </t>
  </si>
  <si>
    <t>Lames verticales en parties courantes</t>
  </si>
  <si>
    <t>m²</t>
  </si>
  <si>
    <t>ART</t>
  </si>
  <si>
    <t>MOK-J679</t>
  </si>
  <si>
    <t xml:space="preserve">5.4.1 2 </t>
  </si>
  <si>
    <t>Tableaux et couvert</t>
  </si>
  <si>
    <t>ml</t>
  </si>
  <si>
    <t>ART</t>
  </si>
  <si>
    <t>ADM-D422</t>
  </si>
  <si>
    <t xml:space="preserve">5.4.1 3 </t>
  </si>
  <si>
    <t>Bavette de pied de bardage</t>
  </si>
  <si>
    <t>ml</t>
  </si>
  <si>
    <t>ART</t>
  </si>
  <si>
    <t>ADM-D420</t>
  </si>
  <si>
    <t>Total BARDAGE BOIS</t>
  </si>
  <si>
    <t>STOT</t>
  </si>
  <si>
    <t>BARDAGE EN PLAQUE DE CIMENT REVETUE PAR ENDUIT EPAI</t>
  </si>
  <si>
    <t>CH4</t>
  </si>
  <si>
    <t xml:space="preserve">5.5 1 </t>
  </si>
  <si>
    <t>Partie courante</t>
  </si>
  <si>
    <t>m²</t>
  </si>
  <si>
    <t>ART</t>
  </si>
  <si>
    <t>PEZ-L283</t>
  </si>
  <si>
    <t>Total BARDAGE EN PLAQUE DE CIMENT REVETUE PAR ENDUIT EPAI</t>
  </si>
  <si>
    <t>STOT</t>
  </si>
  <si>
    <t>Total DESCRIPTION DES OUVRAGES - BARDAGE - VETURE</t>
  </si>
  <si>
    <t>STOT</t>
  </si>
  <si>
    <t>Montant HT du Lot n°04 MURS A OSSATURE BOIS - BARDAGE BOIS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</si>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</sst>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9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sz val="14"/>
      <color rgb="FF000000"/>
      <name val="Tahoma"/>
      <family val="1"/>
    </font>
    <font>
      <b/>
      <sz val="12"/>
      <color rgb="FF000000"/>
      <name val="Tahoma"/>
      <family val="1"/>
    </font>
    <font>
      <sz val="9"/>
      <color rgb="FF000000"/>
      <name val="Tahoma"/>
      <family val="1"/>
    </font>
    <font>
      <sz val="9"/>
      <color rgb="FFFF0000"/>
      <name val="Tahoma"/>
      <family val="1"/>
    </font>
    <font>
      <b/>
      <sz val="11"/>
      <color rgb="FF000000"/>
      <name val="Tahoma"/>
      <family val="1"/>
    </font>
    <font>
      <b/>
      <sz val="10"/>
      <color rgb="FF000000"/>
      <name val="Tahoma"/>
      <family val="1"/>
    </font>
    <font>
      <b/>
      <sz val="9"/>
      <color rgb="FF000000"/>
      <name val="Tahoma"/>
      <family val="1"/>
    </font>
    <font>
      <sz val="10"/>
      <color rgb="FF000000"/>
      <name val="Tahoma"/>
      <family val="1"/>
    </font>
    <font>
      <i/>
      <sz val="9"/>
      <color rgb="FF000000"/>
      <name val="Tahoma"/>
      <family val="1"/>
    </font>
    <font>
      <i/>
      <sz val="8"/>
      <color rgb="FF000000"/>
      <name val="Tahoma"/>
      <family val="1"/>
    </font>
    <font>
      <sz val="10"/>
      <color rgb="FFFF0000"/>
      <name val="Arial"/>
      <family val="1"/>
    </font>
    <font>
      <u/>
      <sz val="9"/>
      <color rgb="FF000000"/>
      <name val="Tahoma"/>
      <family val="1"/>
    </font>
    <font>
      <sz val="8"/>
      <color rgb="FF000000"/>
      <name val="Arial"/>
      <family val="1"/>
    </font>
    <font>
      <sz val="8"/>
      <color rgb="FF000000"/>
      <name val="Tahoma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7">
    <fill>
      <patternFill patternType="none"/>
    </fill>
    <fill>
      <patternFill patternType="gray125"/>
    </fill>
    <fill>
      <patternFill patternType="solid">
        <fgColor rgb="FFB0B0B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CBD300"/>
        <bgColor indexed="64"/>
      </patternFill>
    </fill>
    <fill>
      <patternFill patternType="solid">
        <fgColor rgb="FFFFFFFF"/>
      </patternFill>
    </fill>
  </fills>
  <borders count="3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756EAC"/>
      </top>
      <bottom/>
      <diagonal/>
    </border>
    <border>
      <left style="thin">
        <color rgb="FF000000"/>
      </left>
      <right/>
      <top style="thin">
        <color rgb="FF756EAC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756EAC"/>
      </left>
      <right/>
      <top style="thin">
        <color rgb="FF756EAC"/>
      </top>
      <bottom style="thin">
        <color rgb="FF756EAC"/>
      </bottom>
      <diagonal/>
    </border>
    <border>
      <left/>
      <right style="hair">
        <color rgb="FF000000"/>
      </right>
      <top style="thin">
        <color rgb="FF756EAC"/>
      </top>
      <bottom style="thin">
        <color rgb="FF756EAC"/>
      </bottom>
      <diagonal/>
    </border>
    <border>
      <left style="thin">
        <color rgb="FF000000"/>
      </left>
      <right/>
      <top/>
      <bottom style="thin">
        <color rgb="FF756EAC"/>
      </bottom>
      <diagonal/>
    </border>
    <border>
      <left/>
      <right style="hair">
        <color rgb="FF000000"/>
      </right>
      <top/>
      <bottom style="thin">
        <color rgb="FF756EAC"/>
      </bottom>
      <diagonal/>
    </border>
    <border>
      <left/>
      <right style="hair">
        <color rgb="FF756EAC"/>
      </right>
      <top style="thin">
        <color rgb="FF756EAC"/>
      </top>
      <bottom style="thin">
        <color rgb="FF756EAC"/>
      </bottom>
      <diagonal/>
    </border>
    <border>
      <left style="thin">
        <color rgb="FF000000"/>
      </left>
      <right/>
      <top style="thin">
        <color rgb="FF756EAC"/>
      </top>
      <bottom style="thin">
        <color rgb="FF756EAC"/>
      </bottom>
      <diagonal/>
    </border>
    <border>
      <left/>
      <right style="hair">
        <color rgb="FF000000"/>
      </right>
      <top style="thin">
        <color rgb="FF756EAC"/>
      </top>
      <bottom style="thin">
        <color rgb="FF756EAC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1" fillId="0" borderId="0" applyFill="0">
      <alignment horizontal="left" vertical="top" wrapText="1"/>
    </xf>
    <xf numFmtId="0" fontId="3" fillId="3" borderId="0">
      <alignment horizontal="left" vertical="top" wrapText="1"/>
    </xf>
    <xf numFmtId="0" fontId="1" fillId="0" borderId="0" applyFill="0">
      <alignment horizontal="left" vertical="top" wrapText="1"/>
    </xf>
    <xf numFmtId="0" fontId="2" fillId="4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1" fillId="0" borderId="0" applyFill="0">
      <alignment horizontal="left" vertical="top" wrapText="1"/>
    </xf>
    <xf numFmtId="0" fontId="3" fillId="5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3" fillId="5" borderId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9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 indent="2"/>
    </xf>
    <xf numFmtId="0" fontId="5" fillId="0" borderId="0" applyFill="0">
      <alignment horizontal="left" vertical="top" wrapText="1" indent="3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6" fillId="0" borderId="0" applyFill="0">
      <alignment horizontal="left" vertical="top" wrapText="1"/>
    </xf>
  </cellStyleXfs>
  <cellXfs count="56">
    <xf numFmtId="0" fontId="0" fillId="0" borderId="0" xfId="0"/>
    <xf numFmtId="0" fontId="0" fillId="0" borderId="28" xfId="0" applyBorder="1" applyAlignment="1">
      <alignment horizontal="left" vertical="top" wrapText="1"/>
    </xf>
    <xf numFmtId="0" fontId="0" fillId="0" borderId="27" xfId="0" applyBorder="1" applyAlignment="1">
      <alignment horizontal="center" vertical="top" wrapText="1"/>
    </xf>
    <xf numFmtId="0" fontId="17" fillId="0" borderId="26" xfId="0" applyFont="1" applyBorder="1" applyAlignment="1">
      <alignment horizontal="left" vertical="top" wrapText="1"/>
    </xf>
    <xf numFmtId="0" fontId="17" fillId="0" borderId="26" xfId="0" applyFont="1" applyBorder="1" applyAlignment="1">
      <alignment horizontal="right" vertical="top" wrapText="1"/>
    </xf>
    <xf numFmtId="0" fontId="0" fillId="0" borderId="25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4" borderId="6" xfId="6" applyBorder="1">
      <alignment horizontal="left" vertical="top" wrapText="1"/>
    </xf>
    <xf numFmtId="0" fontId="2" fillId="4" borderId="11" xfId="6" applyBorder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3" fillId="5" borderId="18" xfId="10" applyBorder="1">
      <alignment horizontal="left" vertical="top" wrapText="1"/>
    </xf>
    <xf numFmtId="0" fontId="3" fillId="5" borderId="19" xfId="10" applyBorder="1">
      <alignment horizontal="left" vertical="top" wrapText="1"/>
    </xf>
    <xf numFmtId="0" fontId="6" fillId="0" borderId="16" xfId="14" applyBorder="1">
      <alignment horizontal="left" vertical="top" wrapText="1"/>
    </xf>
    <xf numFmtId="0" fontId="6" fillId="0" borderId="20" xfId="14" applyBorder="1">
      <alignment horizontal="left" vertical="top" wrapText="1"/>
    </xf>
    <xf numFmtId="0" fontId="4" fillId="0" borderId="14" xfId="26" applyBorder="1" applyAlignment="1">
      <alignment horizontal="left" vertical="top" wrapText="1"/>
    </xf>
    <xf numFmtId="0" fontId="4" fillId="0" borderId="13" xfId="26" applyBorder="1" applyAlignment="1">
      <alignment horizontal="justify" vertical="top" wrapText="1" indent="1"/>
    </xf>
    <xf numFmtId="0" fontId="0" fillId="0" borderId="9" xfId="0" applyBorder="1" applyAlignment="1" applyProtection="1">
      <alignment horizontal="left" vertical="top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164" fontId="0" fillId="0" borderId="15" xfId="0" applyNumberFormat="1" applyBorder="1" applyAlignment="1" applyProtection="1">
      <alignment horizontal="right" vertical="top" wrapText="1"/>
      <protection locked="0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6" fillId="0" borderId="16" xfId="17" applyBorder="1">
      <alignment horizontal="left" vertical="top" wrapText="1"/>
    </xf>
    <xf numFmtId="0" fontId="6" fillId="0" borderId="17" xfId="17" applyBorder="1">
      <alignment horizontal="left" vertical="top" wrapText="1"/>
    </xf>
    <xf numFmtId="164" fontId="0" fillId="0" borderId="15" xfId="0" applyNumberForma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5" borderId="6" xfId="13" applyBorder="1">
      <alignment horizontal="left" vertical="top" wrapText="1"/>
    </xf>
    <xf numFmtId="0" fontId="3" fillId="5" borderId="11" xfId="13" applyBorder="1">
      <alignment horizontal="left" vertical="top" wrapText="1"/>
    </xf>
    <xf numFmtId="164" fontId="0" fillId="0" borderId="12" xfId="0" applyNumberForma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7" fillId="0" borderId="14" xfId="18" applyBorder="1">
      <alignment horizontal="left" vertical="top" wrapText="1"/>
    </xf>
    <xf numFmtId="0" fontId="7" fillId="0" borderId="13" xfId="18" applyBorder="1">
      <alignment horizontal="left" vertical="top" wrapText="1"/>
    </xf>
    <xf numFmtId="0" fontId="4" fillId="0" borderId="6" xfId="26" applyBorder="1" applyAlignment="1">
      <alignment horizontal="left" vertical="top" wrapText="1"/>
    </xf>
    <xf numFmtId="0" fontId="4" fillId="0" borderId="11" xfId="26" applyBorder="1" applyAlignment="1">
      <alignment horizontal="justify" vertical="top" wrapText="1" inden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8" fillId="6" borderId="0" xfId="0" applyNumberFormat="1" applyFont="1" applyFill="1" applyAlignment="1">
      <alignment horizontal="left" vertical="top" wrapText="1"/>
    </xf>
    <xf numFmtId="164" fontId="0" fillId="0" borderId="5" xfId="0" applyNumberFormat="1" applyBorder="1" applyAlignment="1">
      <alignment horizontal="right" vertical="top" wrapText="1"/>
    </xf>
    <xf numFmtId="0" fontId="3" fillId="5" borderId="14" xfId="13" applyBorder="1">
      <alignment horizontal="left" vertical="top" wrapText="1"/>
    </xf>
    <xf numFmtId="0" fontId="3" fillId="5" borderId="13" xfId="13" applyBorder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16122</xdr:rowOff>
    </xdr:from>
    <xdr:to>
      <xdr:col>1</xdr:col>
      <xdr:colOff>2304000</xdr:colOff>
      <xdr:row>0</xdr:row>
      <xdr:rowOff>628748</xdr:rowOff>
    </xdr:to>
    <xdr:sp macro="" textlink="">
      <xdr:nvSpPr>
        <xdr:cNvPr id="3" name="Forme1"/>
        <xdr:cNvSpPr/>
      </xdr:nvSpPr>
      <xdr:spPr>
        <a:xfrm>
          <a:off x="64487" y="16122"/>
          <a:ext cx="2901913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756EAC"/>
              </a:solidFill>
              <a:latin typeface="Tahoma"/>
            </a:rPr>
            <a:t>Réhabilitation du bâtiment principal - VETAGRO SUP - LEMPDES</a:t>
          </a:r>
        </a:p>
        <a:p>
          <a:pPr algn="l"/>
          <a:endParaRPr sz="900" b="1">
            <a:solidFill>
              <a:srgbClr val="756EAC"/>
            </a:solidFill>
            <a:latin typeface="Tahoma"/>
          </a:endParaRPr>
        </a:p>
        <a:p>
          <a:pPr algn="l"/>
          <a:r>
            <a:rPr lang="fr-FR" sz="700" b="1" i="0">
              <a:solidFill>
                <a:srgbClr val="756EAC"/>
              </a:solidFill>
              <a:latin typeface="Tahoma"/>
            </a:rPr>
            <a:t>18 février 2026 </a:t>
          </a:r>
        </a:p>
      </xdr:txBody>
    </xdr:sp>
    <xdr:clientData/>
  </xdr:twoCellAnchor>
  <xdr:twoCellAnchor editAs="absolute">
    <xdr:from>
      <xdr:col>1</xdr:col>
      <xdr:colOff>2304000</xdr:colOff>
      <xdr:row>0</xdr:row>
      <xdr:rowOff>16122</xdr:rowOff>
    </xdr:from>
    <xdr:to>
      <xdr:col>6</xdr:col>
      <xdr:colOff>216000</xdr:colOff>
      <xdr:row>0</xdr:row>
      <xdr:rowOff>628748</xdr:rowOff>
    </xdr:to>
    <xdr:sp macro="" textlink="">
      <xdr:nvSpPr>
        <xdr:cNvPr id="4" name="Forme2"/>
        <xdr:cNvSpPr/>
      </xdr:nvSpPr>
      <xdr:spPr>
        <a:xfrm>
          <a:off x="2982522" y="16122"/>
          <a:ext cx="3595148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D.P.G.F.</a:t>
          </a:r>
        </a:p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Lot n°04 MURS A OSSATURE BOIS - BARDAGE BOIS</a:t>
          </a:r>
        </a:p>
      </xdr:txBody>
    </xdr:sp>
    <xdr:clientData/>
  </xdr:twoCellAnchor>
  <xdr:twoCellAnchor editAs="absolute">
    <xdr:from>
      <xdr:col>0</xdr:col>
      <xdr:colOff>36000</xdr:colOff>
      <xdr:row>0</xdr:row>
      <xdr:rowOff>644870</xdr:rowOff>
    </xdr:from>
    <xdr:to>
      <xdr:col>6</xdr:col>
      <xdr:colOff>216000</xdr:colOff>
      <xdr:row>0</xdr:row>
      <xdr:rowOff>644870</xdr:rowOff>
    </xdr:to>
    <xdr:cxnSp macro="">
      <xdr:nvCxnSpPr>
        <xdr:cNvPr id="5" name="Forme3"/>
        <xdr:cNvCxnSpPr/>
      </xdr:nvCxnSpPr>
      <xdr:spPr>
        <a:xfrm>
          <a:off x="64487" y="644870"/>
          <a:ext cx="6513183" cy="0"/>
        </a:xfrm>
        <a:prstGeom prst="line">
          <a:avLst/>
        </a:prstGeom>
        <a:ln w="12700">
          <a:solidFill>
            <a:srgbClr val="756EAC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16122</xdr:rowOff>
    </xdr:from>
    <xdr:to>
      <xdr:col>1</xdr:col>
      <xdr:colOff>2304000</xdr:colOff>
      <xdr:row>0</xdr:row>
      <xdr:rowOff>628748</xdr:rowOff>
    </xdr:to>
    <xdr:sp macro="" textlink="">
      <xdr:nvSpPr>
        <xdr:cNvPr id="3" name="Forme1"/>
        <xdr:cNvSpPr/>
      </xdr:nvSpPr>
      <xdr:spPr>
        <a:xfrm>
          <a:off x="64487" y="16122"/>
          <a:ext cx="2901913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756EAC"/>
              </a:solidFill>
              <a:latin typeface="Tahoma"/>
            </a:rPr>
            <a:t>Réhabilitation du bâtiment principal - VETAGRO SUP - LEMPDES</a:t>
          </a:r>
        </a:p>
        <a:p>
          <a:pPr algn="l"/>
          <a:endParaRPr sz="900" b="1">
            <a:solidFill>
              <a:srgbClr val="756EAC"/>
            </a:solidFill>
            <a:latin typeface="Tahoma"/>
          </a:endParaRPr>
        </a:p>
        <a:p>
          <a:pPr algn="l"/>
          <a:r>
            <a:rPr lang="fr-FR" sz="700" b="1" i="0">
              <a:solidFill>
                <a:srgbClr val="756EAC"/>
              </a:solidFill>
              <a:latin typeface="Tahoma"/>
            </a:rPr>
            <a:t>18 février 2026 </a:t>
          </a:r>
        </a:p>
      </xdr:txBody>
    </xdr:sp>
    <xdr:clientData/>
  </xdr:twoCellAnchor>
  <xdr:twoCellAnchor editAs="absolute">
    <xdr:from>
      <xdr:col>1</xdr:col>
      <xdr:colOff>2304000</xdr:colOff>
      <xdr:row>0</xdr:row>
      <xdr:rowOff>16122</xdr:rowOff>
    </xdr:from>
    <xdr:to>
      <xdr:col>6</xdr:col>
      <xdr:colOff>216000</xdr:colOff>
      <xdr:row>0</xdr:row>
      <xdr:rowOff>628748</xdr:rowOff>
    </xdr:to>
    <xdr:sp macro="" textlink="">
      <xdr:nvSpPr>
        <xdr:cNvPr id="4" name="Forme2"/>
        <xdr:cNvSpPr/>
      </xdr:nvSpPr>
      <xdr:spPr>
        <a:xfrm>
          <a:off x="2982522" y="16122"/>
          <a:ext cx="3595148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D.P.G.F.</a:t>
          </a:r>
        </a:p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Lot n°04 MURS A OSSATURE BOIS - BARDAGE BOIS</a:t>
          </a:r>
        </a:p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PSEO 1 - 4 Bureaux TT</a:t>
          </a:r>
        </a:p>
      </xdr:txBody>
    </xdr:sp>
    <xdr:clientData/>
  </xdr:twoCellAnchor>
  <xdr:twoCellAnchor editAs="absolute">
    <xdr:from>
      <xdr:col>0</xdr:col>
      <xdr:colOff>36000</xdr:colOff>
      <xdr:row>0</xdr:row>
      <xdr:rowOff>644870</xdr:rowOff>
    </xdr:from>
    <xdr:to>
      <xdr:col>6</xdr:col>
      <xdr:colOff>216000</xdr:colOff>
      <xdr:row>0</xdr:row>
      <xdr:rowOff>644870</xdr:rowOff>
    </xdr:to>
    <xdr:cxnSp macro="">
      <xdr:nvCxnSpPr>
        <xdr:cNvPr id="5" name="Forme3"/>
        <xdr:cNvCxnSpPr/>
      </xdr:nvCxnSpPr>
      <xdr:spPr>
        <a:xfrm>
          <a:off x="64487" y="644870"/>
          <a:ext cx="6513183" cy="0"/>
        </a:xfrm>
        <a:prstGeom prst="line">
          <a:avLst/>
        </a:prstGeom>
        <a:ln w="12700">
          <a:solidFill>
            <a:srgbClr val="756EAC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56338-5B40-4D68-B166-E11B779DDA73}">
  <sheetPr>
    <pageSetUpPr fitToPage="1"/>
  </sheetPr>
  <dimension ref="A1:ZZ47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8.15" customHeight="1" x14ac:dyDescent="0.25">
      <c r="A1" s="53"/>
      <c r="B1" s="54"/>
      <c r="C1" s="54"/>
      <c r="D1" s="54"/>
      <c r="E1" s="54"/>
      <c r="F1" s="55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7"/>
      <c r="E3" s="7"/>
      <c r="F3" s="8"/>
    </row>
    <row r="4" spans="1:702" ht="36" x14ac:dyDescent="0.25">
      <c r="A4" s="9"/>
      <c r="B4" s="10" t="s">
        <v>4</v>
      </c>
      <c r="C4" s="11"/>
      <c r="D4" s="11"/>
      <c r="E4" s="11"/>
      <c r="F4" s="12"/>
      <c r="ZY4" t="s">
        <v>5</v>
      </c>
      <c r="ZZ4" s="13" t="s">
        <v>6</v>
      </c>
    </row>
    <row r="5" spans="1:702" ht="30" x14ac:dyDescent="0.25">
      <c r="A5" s="14" t="s">
        <v>7</v>
      </c>
      <c r="B5" s="15" t="s">
        <v>8</v>
      </c>
      <c r="C5" s="11"/>
      <c r="D5" s="11"/>
      <c r="E5" s="11"/>
      <c r="F5" s="12"/>
      <c r="ZY5" t="s">
        <v>9</v>
      </c>
      <c r="ZZ5" s="13"/>
    </row>
    <row r="6" spans="1:702" x14ac:dyDescent="0.25">
      <c r="A6" s="16" t="s">
        <v>10</v>
      </c>
      <c r="B6" s="17" t="s">
        <v>11</v>
      </c>
      <c r="C6" s="11"/>
      <c r="D6" s="11"/>
      <c r="E6" s="11"/>
      <c r="F6" s="12"/>
      <c r="ZY6" t="s">
        <v>12</v>
      </c>
      <c r="ZZ6" s="13"/>
    </row>
    <row r="7" spans="1:702" x14ac:dyDescent="0.25">
      <c r="A7" s="18" t="s">
        <v>13</v>
      </c>
      <c r="B7" s="19" t="s">
        <v>14</v>
      </c>
      <c r="C7" s="20" t="s">
        <v>15</v>
      </c>
      <c r="D7" s="21">
        <v>122</v>
      </c>
      <c r="E7" s="21"/>
      <c r="F7" s="22">
        <f>ROUND(D7*E7,2)</f>
        <v>0</v>
      </c>
      <c r="ZY7" t="s">
        <v>16</v>
      </c>
      <c r="ZZ7" s="13" t="s">
        <v>17</v>
      </c>
    </row>
    <row r="8" spans="1:702" x14ac:dyDescent="0.25">
      <c r="A8" s="23"/>
      <c r="B8" s="24"/>
      <c r="C8" s="11"/>
      <c r="D8" s="11"/>
      <c r="E8" s="11"/>
      <c r="F8" s="12"/>
    </row>
    <row r="9" spans="1:702" x14ac:dyDescent="0.25">
      <c r="A9" s="25"/>
      <c r="B9" s="26" t="s">
        <v>18</v>
      </c>
      <c r="C9" s="11"/>
      <c r="D9" s="11"/>
      <c r="E9" s="11"/>
      <c r="F9" s="27">
        <f>SUBTOTAL(109,F7:F8)</f>
        <v>0</v>
      </c>
      <c r="ZY9" t="s">
        <v>19</v>
      </c>
    </row>
    <row r="10" spans="1:702" x14ac:dyDescent="0.25">
      <c r="A10" s="28"/>
      <c r="B10" s="29"/>
      <c r="C10" s="11"/>
      <c r="D10" s="11"/>
      <c r="E10" s="11"/>
      <c r="F10" s="12"/>
    </row>
    <row r="11" spans="1:702" x14ac:dyDescent="0.25">
      <c r="A11" s="30"/>
      <c r="B11" s="31"/>
      <c r="C11" s="11"/>
      <c r="D11" s="11"/>
      <c r="E11" s="11"/>
      <c r="F11" s="32"/>
    </row>
    <row r="12" spans="1:702" ht="30" x14ac:dyDescent="0.25">
      <c r="A12" s="33"/>
      <c r="B12" s="34" t="s">
        <v>20</v>
      </c>
      <c r="C12" s="11"/>
      <c r="D12" s="11"/>
      <c r="E12" s="11"/>
      <c r="F12" s="35">
        <f>SUBTOTAL(109,F6:F11)</f>
        <v>0</v>
      </c>
      <c r="G12" s="36"/>
      <c r="ZY12" t="s">
        <v>21</v>
      </c>
    </row>
    <row r="13" spans="1:702" x14ac:dyDescent="0.25">
      <c r="A13" s="30"/>
      <c r="B13" s="31"/>
      <c r="C13" s="11"/>
      <c r="D13" s="11"/>
      <c r="E13" s="11"/>
      <c r="F13" s="8"/>
    </row>
    <row r="14" spans="1:702" ht="30" x14ac:dyDescent="0.25">
      <c r="A14" s="14" t="s">
        <v>22</v>
      </c>
      <c r="B14" s="15" t="s">
        <v>23</v>
      </c>
      <c r="C14" s="11"/>
      <c r="D14" s="11"/>
      <c r="E14" s="11"/>
      <c r="F14" s="12"/>
      <c r="ZY14" t="s">
        <v>24</v>
      </c>
      <c r="ZZ14" s="13"/>
    </row>
    <row r="15" spans="1:702" x14ac:dyDescent="0.25">
      <c r="A15" s="16" t="s">
        <v>25</v>
      </c>
      <c r="B15" s="17" t="s">
        <v>26</v>
      </c>
      <c r="C15" s="11"/>
      <c r="D15" s="11"/>
      <c r="E15" s="11"/>
      <c r="F15" s="12"/>
      <c r="ZY15" t="s">
        <v>27</v>
      </c>
      <c r="ZZ15" s="13"/>
    </row>
    <row r="16" spans="1:702" x14ac:dyDescent="0.25">
      <c r="A16" s="18" t="s">
        <v>28</v>
      </c>
      <c r="B16" s="19" t="s">
        <v>29</v>
      </c>
      <c r="C16" s="20" t="s">
        <v>30</v>
      </c>
      <c r="D16" s="21">
        <v>148</v>
      </c>
      <c r="E16" s="21"/>
      <c r="F16" s="22">
        <f>ROUND(D16*E16,2)</f>
        <v>0</v>
      </c>
      <c r="ZY16" t="s">
        <v>31</v>
      </c>
      <c r="ZZ16" s="13" t="s">
        <v>32</v>
      </c>
    </row>
    <row r="17" spans="1:702" x14ac:dyDescent="0.25">
      <c r="A17" s="23"/>
      <c r="B17" s="24"/>
      <c r="C17" s="11"/>
      <c r="D17" s="11"/>
      <c r="E17" s="11"/>
      <c r="F17" s="12"/>
    </row>
    <row r="18" spans="1:702" x14ac:dyDescent="0.25">
      <c r="A18" s="25"/>
      <c r="B18" s="26" t="s">
        <v>33</v>
      </c>
      <c r="C18" s="11"/>
      <c r="D18" s="11"/>
      <c r="E18" s="11"/>
      <c r="F18" s="27">
        <f>SUBTOTAL(109,F16:F17)</f>
        <v>0</v>
      </c>
      <c r="ZY18" t="s">
        <v>34</v>
      </c>
    </row>
    <row r="19" spans="1:702" x14ac:dyDescent="0.25">
      <c r="A19" s="37"/>
      <c r="B19" s="38"/>
      <c r="C19" s="11"/>
      <c r="D19" s="11"/>
      <c r="E19" s="11"/>
      <c r="F19" s="12"/>
    </row>
    <row r="20" spans="1:702" x14ac:dyDescent="0.25">
      <c r="A20" s="16" t="s">
        <v>35</v>
      </c>
      <c r="B20" s="17" t="s">
        <v>36</v>
      </c>
      <c r="C20" s="11"/>
      <c r="D20" s="11"/>
      <c r="E20" s="11"/>
      <c r="F20" s="12"/>
      <c r="ZY20" t="s">
        <v>37</v>
      </c>
      <c r="ZZ20" s="13"/>
    </row>
    <row r="21" spans="1:702" x14ac:dyDescent="0.25">
      <c r="A21" s="18" t="s">
        <v>38</v>
      </c>
      <c r="B21" s="19" t="s">
        <v>39</v>
      </c>
      <c r="C21" s="20" t="s">
        <v>40</v>
      </c>
      <c r="D21" s="21">
        <v>122</v>
      </c>
      <c r="E21" s="21"/>
      <c r="F21" s="22">
        <f>ROUND(D21*E21,2)</f>
        <v>0</v>
      </c>
      <c r="ZY21" t="s">
        <v>41</v>
      </c>
      <c r="ZZ21" s="13" t="s">
        <v>42</v>
      </c>
    </row>
    <row r="22" spans="1:702" x14ac:dyDescent="0.25">
      <c r="A22" s="23"/>
      <c r="B22" s="24"/>
      <c r="C22" s="11"/>
      <c r="D22" s="11"/>
      <c r="E22" s="11"/>
      <c r="F22" s="12"/>
    </row>
    <row r="23" spans="1:702" x14ac:dyDescent="0.25">
      <c r="A23" s="25"/>
      <c r="B23" s="26" t="s">
        <v>43</v>
      </c>
      <c r="C23" s="11"/>
      <c r="D23" s="11"/>
      <c r="E23" s="11"/>
      <c r="F23" s="27">
        <f>SUBTOTAL(109,F21:F22)</f>
        <v>0</v>
      </c>
      <c r="ZY23" t="s">
        <v>44</v>
      </c>
    </row>
    <row r="24" spans="1:702" x14ac:dyDescent="0.25">
      <c r="A24" s="37"/>
      <c r="B24" s="38"/>
      <c r="C24" s="11"/>
      <c r="D24" s="11"/>
      <c r="E24" s="11"/>
      <c r="F24" s="12"/>
    </row>
    <row r="25" spans="1:702" x14ac:dyDescent="0.25">
      <c r="A25" s="16" t="s">
        <v>45</v>
      </c>
      <c r="B25" s="17" t="s">
        <v>46</v>
      </c>
      <c r="C25" s="11"/>
      <c r="D25" s="11"/>
      <c r="E25" s="11"/>
      <c r="F25" s="12"/>
      <c r="ZY25" t="s">
        <v>47</v>
      </c>
      <c r="ZZ25" s="13"/>
    </row>
    <row r="26" spans="1:702" x14ac:dyDescent="0.25">
      <c r="A26" s="18" t="s">
        <v>48</v>
      </c>
      <c r="B26" s="19" t="s">
        <v>49</v>
      </c>
      <c r="C26" s="20" t="s">
        <v>50</v>
      </c>
      <c r="D26" s="21">
        <v>122</v>
      </c>
      <c r="E26" s="21"/>
      <c r="F26" s="22">
        <f>ROUND(D26*E26,2)</f>
        <v>0</v>
      </c>
      <c r="ZY26" t="s">
        <v>51</v>
      </c>
      <c r="ZZ26" s="13" t="s">
        <v>52</v>
      </c>
    </row>
    <row r="27" spans="1:702" x14ac:dyDescent="0.25">
      <c r="A27" s="23"/>
      <c r="B27" s="24"/>
      <c r="C27" s="11"/>
      <c r="D27" s="11"/>
      <c r="E27" s="11"/>
      <c r="F27" s="12"/>
    </row>
    <row r="28" spans="1:702" x14ac:dyDescent="0.25">
      <c r="A28" s="25"/>
      <c r="B28" s="26" t="s">
        <v>53</v>
      </c>
      <c r="C28" s="11"/>
      <c r="D28" s="11"/>
      <c r="E28" s="11"/>
      <c r="F28" s="27">
        <f>SUBTOTAL(109,F26:F27)</f>
        <v>0</v>
      </c>
      <c r="ZY28" t="s">
        <v>54</v>
      </c>
    </row>
    <row r="29" spans="1:702" x14ac:dyDescent="0.25">
      <c r="A29" s="37"/>
      <c r="B29" s="38"/>
      <c r="C29" s="11"/>
      <c r="D29" s="11"/>
      <c r="E29" s="11"/>
      <c r="F29" s="12"/>
    </row>
    <row r="30" spans="1:702" x14ac:dyDescent="0.25">
      <c r="A30" s="16" t="s">
        <v>55</v>
      </c>
      <c r="B30" s="17" t="s">
        <v>56</v>
      </c>
      <c r="C30" s="11"/>
      <c r="D30" s="11"/>
      <c r="E30" s="11"/>
      <c r="F30" s="12"/>
      <c r="ZY30" t="s">
        <v>57</v>
      </c>
      <c r="ZZ30" s="13"/>
    </row>
    <row r="31" spans="1:702" x14ac:dyDescent="0.25">
      <c r="A31" s="39" t="s">
        <v>58</v>
      </c>
      <c r="B31" s="40" t="s">
        <v>59</v>
      </c>
      <c r="C31" s="11"/>
      <c r="D31" s="11"/>
      <c r="E31" s="11"/>
      <c r="F31" s="12"/>
      <c r="ZY31" t="s">
        <v>60</v>
      </c>
      <c r="ZZ31" s="13"/>
    </row>
    <row r="32" spans="1:702" x14ac:dyDescent="0.25">
      <c r="A32" s="41" t="s">
        <v>61</v>
      </c>
      <c r="B32" s="42" t="s">
        <v>62</v>
      </c>
      <c r="C32" s="20" t="s">
        <v>63</v>
      </c>
      <c r="D32" s="21">
        <v>122</v>
      </c>
      <c r="E32" s="21"/>
      <c r="F32" s="22">
        <f>ROUND(D32*E32,2)</f>
        <v>0</v>
      </c>
      <c r="ZY32" t="s">
        <v>64</v>
      </c>
      <c r="ZZ32" s="13" t="s">
        <v>65</v>
      </c>
    </row>
    <row r="33" spans="1:702" x14ac:dyDescent="0.25">
      <c r="A33" s="41" t="s">
        <v>66</v>
      </c>
      <c r="B33" s="42" t="s">
        <v>67</v>
      </c>
      <c r="C33" s="20" t="s">
        <v>68</v>
      </c>
      <c r="D33" s="21">
        <v>100</v>
      </c>
      <c r="E33" s="21"/>
      <c r="F33" s="22">
        <f>ROUND(D33*E33,2)</f>
        <v>0</v>
      </c>
      <c r="ZY33" t="s">
        <v>69</v>
      </c>
      <c r="ZZ33" s="13" t="s">
        <v>70</v>
      </c>
    </row>
    <row r="34" spans="1:702" x14ac:dyDescent="0.25">
      <c r="A34" s="41" t="s">
        <v>71</v>
      </c>
      <c r="B34" s="42" t="s">
        <v>72</v>
      </c>
      <c r="C34" s="20" t="s">
        <v>73</v>
      </c>
      <c r="D34" s="21">
        <v>49</v>
      </c>
      <c r="E34" s="21"/>
      <c r="F34" s="22">
        <f>ROUND(D34*E34,2)</f>
        <v>0</v>
      </c>
      <c r="ZY34" t="s">
        <v>74</v>
      </c>
      <c r="ZZ34" s="13" t="s">
        <v>75</v>
      </c>
    </row>
    <row r="35" spans="1:702" x14ac:dyDescent="0.25">
      <c r="A35" s="23"/>
      <c r="B35" s="24"/>
      <c r="C35" s="11"/>
      <c r="D35" s="11"/>
      <c r="E35" s="11"/>
      <c r="F35" s="12"/>
    </row>
    <row r="36" spans="1:702" x14ac:dyDescent="0.25">
      <c r="A36" s="25"/>
      <c r="B36" s="26" t="s">
        <v>76</v>
      </c>
      <c r="C36" s="11"/>
      <c r="D36" s="11"/>
      <c r="E36" s="11"/>
      <c r="F36" s="27">
        <f>SUBTOTAL(109,F31:F35)</f>
        <v>0</v>
      </c>
      <c r="ZY36" t="s">
        <v>77</v>
      </c>
    </row>
    <row r="37" spans="1:702" x14ac:dyDescent="0.25">
      <c r="A37" s="28"/>
      <c r="B37" s="29"/>
      <c r="C37" s="11"/>
      <c r="D37" s="11"/>
      <c r="E37" s="11"/>
      <c r="F37" s="12"/>
    </row>
    <row r="38" spans="1:702" x14ac:dyDescent="0.25">
      <c r="A38" s="30"/>
      <c r="B38" s="31"/>
      <c r="C38" s="11"/>
      <c r="D38" s="11"/>
      <c r="E38" s="11"/>
      <c r="F38" s="32"/>
    </row>
    <row r="39" spans="1:702" ht="30" x14ac:dyDescent="0.25">
      <c r="A39" s="33"/>
      <c r="B39" s="34" t="s">
        <v>78</v>
      </c>
      <c r="C39" s="11"/>
      <c r="D39" s="11"/>
      <c r="E39" s="11"/>
      <c r="F39" s="35">
        <f>SUBTOTAL(109,F15:F38)</f>
        <v>0</v>
      </c>
      <c r="G39" s="36"/>
      <c r="ZY39" t="s">
        <v>79</v>
      </c>
    </row>
    <row r="40" spans="1:702" x14ac:dyDescent="0.25">
      <c r="A40" s="30"/>
      <c r="B40" s="31"/>
      <c r="C40" s="11"/>
      <c r="D40" s="11"/>
      <c r="E40" s="11"/>
      <c r="F40" s="8"/>
    </row>
    <row r="41" spans="1:702" x14ac:dyDescent="0.25">
      <c r="A41" s="43"/>
      <c r="B41" s="44"/>
      <c r="C41" s="45"/>
      <c r="D41" s="45"/>
      <c r="E41" s="45"/>
      <c r="F41" s="32"/>
    </row>
    <row r="42" spans="1:702" x14ac:dyDescent="0.25">
      <c r="A42" s="46"/>
      <c r="B42" s="46"/>
      <c r="C42" s="46"/>
      <c r="D42" s="46"/>
      <c r="E42" s="46"/>
      <c r="F42" s="46"/>
    </row>
    <row r="43" spans="1:702" ht="30" x14ac:dyDescent="0.25">
      <c r="B43" s="47" t="s">
        <v>80</v>
      </c>
      <c r="F43" s="48">
        <f>SUBTOTAL(109,F4:F41)</f>
        <v>0</v>
      </c>
      <c r="ZY43" t="s">
        <v>81</v>
      </c>
    </row>
    <row r="44" spans="1:702" x14ac:dyDescent="0.25">
      <c r="A44" s="49">
        <v>20</v>
      </c>
      <c r="B44" s="47" t="str">
        <f>CONCATENATE("Montant TVA (",A44,"%)")</f>
        <v>Montant TVA (20%)</v>
      </c>
      <c r="F44" s="48">
        <f>(F43*A44)/100</f>
        <v>0</v>
      </c>
      <c r="ZY44" t="s">
        <v>82</v>
      </c>
    </row>
    <row r="45" spans="1:702" x14ac:dyDescent="0.25">
      <c r="B45" s="47" t="s">
        <v>83</v>
      </c>
      <c r="F45" s="48">
        <f>F43+F44</f>
        <v>0</v>
      </c>
      <c r="ZY45" t="s">
        <v>84</v>
      </c>
    </row>
    <row r="46" spans="1:702" x14ac:dyDescent="0.25">
      <c r="F46" s="48"/>
    </row>
    <row r="47" spans="1:702" x14ac:dyDescent="0.25">
      <c r="F47" s="48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2A08F-601D-4F26-A291-ED1D674ECC22}">
  <sheetPr>
    <pageSetUpPr fitToPage="1"/>
  </sheetPr>
  <dimension ref="A1:ZZ51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8.15" customHeight="1" x14ac:dyDescent="0.25">
      <c r="A1" s="53"/>
      <c r="B1" s="54"/>
      <c r="C1" s="54"/>
      <c r="D1" s="54"/>
      <c r="E1" s="54"/>
      <c r="F1" s="55"/>
    </row>
    <row r="2" spans="1:702" x14ac:dyDescent="0.25">
      <c r="A2" s="1"/>
      <c r="B2" s="2"/>
      <c r="C2" s="3" t="s">
        <v>85</v>
      </c>
      <c r="D2" s="4" t="s">
        <v>86</v>
      </c>
      <c r="E2" s="4" t="s">
        <v>87</v>
      </c>
      <c r="F2" s="4" t="s">
        <v>88</v>
      </c>
    </row>
    <row r="3" spans="1:702" x14ac:dyDescent="0.25">
      <c r="A3" s="5"/>
      <c r="B3" s="6"/>
      <c r="C3" s="7"/>
      <c r="D3" s="7"/>
      <c r="E3" s="7"/>
      <c r="F3" s="8"/>
    </row>
    <row r="4" spans="1:702" ht="36" x14ac:dyDescent="0.25">
      <c r="A4" s="9"/>
      <c r="B4" s="10" t="s">
        <v>89</v>
      </c>
      <c r="C4" s="11"/>
      <c r="D4" s="11"/>
      <c r="E4" s="11"/>
      <c r="F4" s="12"/>
      <c r="ZY4" t="s">
        <v>90</v>
      </c>
      <c r="ZZ4" s="13" t="s">
        <v>91</v>
      </c>
    </row>
    <row r="5" spans="1:702" ht="30" x14ac:dyDescent="0.25">
      <c r="A5" s="14"/>
      <c r="B5" s="15" t="s">
        <v>92</v>
      </c>
      <c r="C5" s="11"/>
      <c r="D5" s="11"/>
      <c r="E5" s="11"/>
      <c r="F5" s="12"/>
      <c r="ZY5" t="s">
        <v>93</v>
      </c>
      <c r="ZZ5" s="13"/>
    </row>
    <row r="6" spans="1:702" x14ac:dyDescent="0.25">
      <c r="A6" s="16"/>
      <c r="B6" s="17" t="s">
        <v>94</v>
      </c>
      <c r="C6" s="11"/>
      <c r="D6" s="11"/>
      <c r="E6" s="11"/>
      <c r="F6" s="12"/>
      <c r="ZY6" t="s">
        <v>95</v>
      </c>
      <c r="ZZ6" s="13"/>
    </row>
    <row r="7" spans="1:702" x14ac:dyDescent="0.25">
      <c r="A7" s="18" t="s">
        <v>96</v>
      </c>
      <c r="B7" s="19" t="s">
        <v>97</v>
      </c>
      <c r="C7" s="20" t="s">
        <v>98</v>
      </c>
      <c r="D7" s="21">
        <v>36</v>
      </c>
      <c r="E7" s="21"/>
      <c r="F7" s="22">
        <f>ROUND(D7*E7,2)</f>
        <v>0</v>
      </c>
      <c r="ZY7" t="s">
        <v>99</v>
      </c>
      <c r="ZZ7" s="13" t="s">
        <v>100</v>
      </c>
    </row>
    <row r="8" spans="1:702" x14ac:dyDescent="0.25">
      <c r="A8" s="41" t="s">
        <v>101</v>
      </c>
      <c r="B8" s="42" t="s">
        <v>102</v>
      </c>
      <c r="C8" s="20" t="s">
        <v>103</v>
      </c>
      <c r="D8" s="21">
        <v>20</v>
      </c>
      <c r="E8" s="21"/>
      <c r="F8" s="22">
        <f>ROUND(D8*E8,2)</f>
        <v>0</v>
      </c>
      <c r="ZY8" t="s">
        <v>104</v>
      </c>
      <c r="ZZ8" s="13" t="s">
        <v>105</v>
      </c>
    </row>
    <row r="9" spans="1:702" x14ac:dyDescent="0.25">
      <c r="A9" s="23"/>
      <c r="B9" s="24"/>
      <c r="C9" s="11"/>
      <c r="D9" s="11"/>
      <c r="E9" s="11"/>
      <c r="F9" s="12"/>
    </row>
    <row r="10" spans="1:702" x14ac:dyDescent="0.25">
      <c r="A10" s="25"/>
      <c r="B10" s="26" t="s">
        <v>106</v>
      </c>
      <c r="C10" s="11"/>
      <c r="D10" s="11"/>
      <c r="E10" s="11"/>
      <c r="F10" s="27">
        <f>SUBTOTAL(109,F7:F9)</f>
        <v>0</v>
      </c>
      <c r="ZY10" t="s">
        <v>107</v>
      </c>
    </row>
    <row r="11" spans="1:702" x14ac:dyDescent="0.25">
      <c r="A11" s="28"/>
      <c r="B11" s="29"/>
      <c r="C11" s="11"/>
      <c r="D11" s="11"/>
      <c r="E11" s="11"/>
      <c r="F11" s="12"/>
    </row>
    <row r="12" spans="1:702" x14ac:dyDescent="0.25">
      <c r="A12" s="30"/>
      <c r="B12" s="31"/>
      <c r="C12" s="11"/>
      <c r="D12" s="11"/>
      <c r="E12" s="11"/>
      <c r="F12" s="32"/>
    </row>
    <row r="13" spans="1:702" ht="30" x14ac:dyDescent="0.25">
      <c r="A13" s="33"/>
      <c r="B13" s="34" t="s">
        <v>108</v>
      </c>
      <c r="C13" s="11"/>
      <c r="D13" s="11"/>
      <c r="E13" s="11"/>
      <c r="F13" s="35">
        <f>SUBTOTAL(109,F6:F12)</f>
        <v>0</v>
      </c>
      <c r="G13" s="36"/>
      <c r="ZY13" t="s">
        <v>109</v>
      </c>
    </row>
    <row r="14" spans="1:702" x14ac:dyDescent="0.25">
      <c r="A14" s="30"/>
      <c r="B14" s="31"/>
      <c r="C14" s="11"/>
      <c r="D14" s="11"/>
      <c r="E14" s="11"/>
      <c r="F14" s="8"/>
    </row>
    <row r="15" spans="1:702" ht="30" x14ac:dyDescent="0.25">
      <c r="A15" s="14"/>
      <c r="B15" s="15" t="s">
        <v>110</v>
      </c>
      <c r="C15" s="11"/>
      <c r="D15" s="11"/>
      <c r="E15" s="11"/>
      <c r="F15" s="12"/>
      <c r="ZY15" t="s">
        <v>111</v>
      </c>
      <c r="ZZ15" s="13"/>
    </row>
    <row r="16" spans="1:702" x14ac:dyDescent="0.25">
      <c r="A16" s="16"/>
      <c r="B16" s="17" t="s">
        <v>112</v>
      </c>
      <c r="C16" s="11"/>
      <c r="D16" s="11"/>
      <c r="E16" s="11"/>
      <c r="F16" s="12"/>
      <c r="ZY16" t="s">
        <v>113</v>
      </c>
      <c r="ZZ16" s="13"/>
    </row>
    <row r="17" spans="1:702" x14ac:dyDescent="0.25">
      <c r="A17" s="18" t="s">
        <v>114</v>
      </c>
      <c r="B17" s="19" t="s">
        <v>115</v>
      </c>
      <c r="C17" s="20" t="s">
        <v>116</v>
      </c>
      <c r="D17" s="21">
        <v>76</v>
      </c>
      <c r="E17" s="21"/>
      <c r="F17" s="22">
        <f>ROUND(D17*E17,2)</f>
        <v>0</v>
      </c>
      <c r="ZY17" t="s">
        <v>117</v>
      </c>
      <c r="ZZ17" s="13" t="s">
        <v>118</v>
      </c>
    </row>
    <row r="18" spans="1:702" x14ac:dyDescent="0.25">
      <c r="A18" s="23"/>
      <c r="B18" s="24"/>
      <c r="C18" s="11"/>
      <c r="D18" s="11"/>
      <c r="E18" s="11"/>
      <c r="F18" s="12"/>
    </row>
    <row r="19" spans="1:702" x14ac:dyDescent="0.25">
      <c r="A19" s="25"/>
      <c r="B19" s="26" t="s">
        <v>119</v>
      </c>
      <c r="C19" s="11"/>
      <c r="D19" s="11"/>
      <c r="E19" s="11"/>
      <c r="F19" s="27">
        <f>SUBTOTAL(109,F17:F18)</f>
        <v>0</v>
      </c>
      <c r="ZY19" t="s">
        <v>120</v>
      </c>
    </row>
    <row r="20" spans="1:702" x14ac:dyDescent="0.25">
      <c r="A20" s="37"/>
      <c r="B20" s="38"/>
      <c r="C20" s="11"/>
      <c r="D20" s="11"/>
      <c r="E20" s="11"/>
      <c r="F20" s="12"/>
    </row>
    <row r="21" spans="1:702" x14ac:dyDescent="0.25">
      <c r="A21" s="16"/>
      <c r="B21" s="17" t="s">
        <v>121</v>
      </c>
      <c r="C21" s="11"/>
      <c r="D21" s="11"/>
      <c r="E21" s="11"/>
      <c r="F21" s="12"/>
      <c r="ZY21" t="s">
        <v>122</v>
      </c>
      <c r="ZZ21" s="13"/>
    </row>
    <row r="22" spans="1:702" x14ac:dyDescent="0.25">
      <c r="A22" s="18" t="s">
        <v>123</v>
      </c>
      <c r="B22" s="19" t="s">
        <v>124</v>
      </c>
      <c r="C22" s="20" t="s">
        <v>125</v>
      </c>
      <c r="D22" s="21">
        <v>36</v>
      </c>
      <c r="E22" s="21"/>
      <c r="F22" s="22">
        <f>ROUND(D22*E22,2)</f>
        <v>0</v>
      </c>
      <c r="ZY22" t="s">
        <v>126</v>
      </c>
      <c r="ZZ22" s="13" t="s">
        <v>127</v>
      </c>
    </row>
    <row r="23" spans="1:702" x14ac:dyDescent="0.25">
      <c r="A23" s="23"/>
      <c r="B23" s="24"/>
      <c r="C23" s="11"/>
      <c r="D23" s="11"/>
      <c r="E23" s="11"/>
      <c r="F23" s="12"/>
    </row>
    <row r="24" spans="1:702" x14ac:dyDescent="0.25">
      <c r="A24" s="25"/>
      <c r="B24" s="26" t="s">
        <v>128</v>
      </c>
      <c r="C24" s="11"/>
      <c r="D24" s="11"/>
      <c r="E24" s="11"/>
      <c r="F24" s="27">
        <f>SUBTOTAL(109,F22:F23)</f>
        <v>0</v>
      </c>
      <c r="ZY24" t="s">
        <v>129</v>
      </c>
    </row>
    <row r="25" spans="1:702" x14ac:dyDescent="0.25">
      <c r="A25" s="37"/>
      <c r="B25" s="38"/>
      <c r="C25" s="11"/>
      <c r="D25" s="11"/>
      <c r="E25" s="11"/>
      <c r="F25" s="12"/>
    </row>
    <row r="26" spans="1:702" x14ac:dyDescent="0.25">
      <c r="A26" s="16"/>
      <c r="B26" s="17" t="s">
        <v>130</v>
      </c>
      <c r="C26" s="11"/>
      <c r="D26" s="11"/>
      <c r="E26" s="11"/>
      <c r="F26" s="12"/>
      <c r="ZY26" t="s">
        <v>131</v>
      </c>
      <c r="ZZ26" s="13"/>
    </row>
    <row r="27" spans="1:702" x14ac:dyDescent="0.25">
      <c r="A27" s="18" t="s">
        <v>132</v>
      </c>
      <c r="B27" s="19" t="s">
        <v>133</v>
      </c>
      <c r="C27" s="20" t="s">
        <v>134</v>
      </c>
      <c r="D27" s="21">
        <v>36</v>
      </c>
      <c r="E27" s="21"/>
      <c r="F27" s="22">
        <f>ROUND(D27*E27,2)</f>
        <v>0</v>
      </c>
      <c r="ZY27" t="s">
        <v>135</v>
      </c>
      <c r="ZZ27" s="13" t="s">
        <v>136</v>
      </c>
    </row>
    <row r="28" spans="1:702" x14ac:dyDescent="0.25">
      <c r="A28" s="23"/>
      <c r="B28" s="24"/>
      <c r="C28" s="11"/>
      <c r="D28" s="11"/>
      <c r="E28" s="11"/>
      <c r="F28" s="12"/>
    </row>
    <row r="29" spans="1:702" x14ac:dyDescent="0.25">
      <c r="A29" s="25"/>
      <c r="B29" s="26" t="s">
        <v>137</v>
      </c>
      <c r="C29" s="11"/>
      <c r="D29" s="11"/>
      <c r="E29" s="11"/>
      <c r="F29" s="27">
        <f>SUBTOTAL(109,F27:F28)</f>
        <v>0</v>
      </c>
      <c r="ZY29" t="s">
        <v>138</v>
      </c>
    </row>
    <row r="30" spans="1:702" x14ac:dyDescent="0.25">
      <c r="A30" s="37"/>
      <c r="B30" s="38"/>
      <c r="C30" s="11"/>
      <c r="D30" s="11"/>
      <c r="E30" s="11"/>
      <c r="F30" s="12"/>
    </row>
    <row r="31" spans="1:702" x14ac:dyDescent="0.25">
      <c r="A31" s="16"/>
      <c r="B31" s="17" t="s">
        <v>139</v>
      </c>
      <c r="C31" s="11"/>
      <c r="D31" s="11"/>
      <c r="E31" s="11"/>
      <c r="F31" s="12"/>
      <c r="ZY31" t="s">
        <v>140</v>
      </c>
      <c r="ZZ31" s="13"/>
    </row>
    <row r="32" spans="1:702" x14ac:dyDescent="0.25">
      <c r="A32" s="39"/>
      <c r="B32" s="40" t="s">
        <v>141</v>
      </c>
      <c r="C32" s="11"/>
      <c r="D32" s="11"/>
      <c r="E32" s="11"/>
      <c r="F32" s="12"/>
      <c r="ZY32" t="s">
        <v>142</v>
      </c>
      <c r="ZZ32" s="13"/>
    </row>
    <row r="33" spans="1:702" x14ac:dyDescent="0.25">
      <c r="A33" s="41" t="s">
        <v>143</v>
      </c>
      <c r="B33" s="42" t="s">
        <v>144</v>
      </c>
      <c r="C33" s="20" t="s">
        <v>145</v>
      </c>
      <c r="D33" s="21">
        <v>36</v>
      </c>
      <c r="E33" s="21"/>
      <c r="F33" s="22">
        <f>ROUND(D33*E33,2)</f>
        <v>0</v>
      </c>
      <c r="ZY33" t="s">
        <v>146</v>
      </c>
      <c r="ZZ33" s="13" t="s">
        <v>147</v>
      </c>
    </row>
    <row r="34" spans="1:702" x14ac:dyDescent="0.25">
      <c r="A34" s="41" t="s">
        <v>148</v>
      </c>
      <c r="B34" s="42" t="s">
        <v>149</v>
      </c>
      <c r="C34" s="20" t="s">
        <v>150</v>
      </c>
      <c r="D34" s="21">
        <v>26</v>
      </c>
      <c r="E34" s="21"/>
      <c r="F34" s="22">
        <f>ROUND(D34*E34,2)</f>
        <v>0</v>
      </c>
      <c r="ZY34" t="s">
        <v>151</v>
      </c>
      <c r="ZZ34" s="13" t="s">
        <v>152</v>
      </c>
    </row>
    <row r="35" spans="1:702" x14ac:dyDescent="0.25">
      <c r="A35" s="41" t="s">
        <v>153</v>
      </c>
      <c r="B35" s="42" t="s">
        <v>154</v>
      </c>
      <c r="C35" s="20" t="s">
        <v>155</v>
      </c>
      <c r="D35" s="21">
        <v>13</v>
      </c>
      <c r="E35" s="21"/>
      <c r="F35" s="22">
        <f>ROUND(D35*E35,2)</f>
        <v>0</v>
      </c>
      <c r="ZY35" t="s">
        <v>156</v>
      </c>
      <c r="ZZ35" s="13" t="s">
        <v>157</v>
      </c>
    </row>
    <row r="36" spans="1:702" x14ac:dyDescent="0.25">
      <c r="A36" s="23"/>
      <c r="B36" s="24"/>
      <c r="C36" s="11"/>
      <c r="D36" s="11"/>
      <c r="E36" s="11"/>
      <c r="F36" s="12"/>
    </row>
    <row r="37" spans="1:702" x14ac:dyDescent="0.25">
      <c r="A37" s="25"/>
      <c r="B37" s="26" t="s">
        <v>158</v>
      </c>
      <c r="C37" s="11"/>
      <c r="D37" s="11"/>
      <c r="E37" s="11"/>
      <c r="F37" s="27">
        <f>SUBTOTAL(109,F32:F36)</f>
        <v>0</v>
      </c>
      <c r="ZY37" t="s">
        <v>159</v>
      </c>
    </row>
    <row r="38" spans="1:702" x14ac:dyDescent="0.25">
      <c r="A38" s="37"/>
      <c r="B38" s="38"/>
      <c r="C38" s="11"/>
      <c r="D38" s="11"/>
      <c r="E38" s="11"/>
      <c r="F38" s="12"/>
    </row>
    <row r="39" spans="1:702" ht="28.5" x14ac:dyDescent="0.25">
      <c r="A39" s="16"/>
      <c r="B39" s="17" t="s">
        <v>160</v>
      </c>
      <c r="C39" s="11"/>
      <c r="D39" s="11"/>
      <c r="E39" s="11"/>
      <c r="F39" s="12"/>
      <c r="ZY39" t="s">
        <v>161</v>
      </c>
      <c r="ZZ39" s="13"/>
    </row>
    <row r="40" spans="1:702" x14ac:dyDescent="0.25">
      <c r="A40" s="18" t="s">
        <v>162</v>
      </c>
      <c r="B40" s="19" t="s">
        <v>163</v>
      </c>
      <c r="C40" s="20" t="s">
        <v>164</v>
      </c>
      <c r="D40" s="21">
        <v>20</v>
      </c>
      <c r="E40" s="21"/>
      <c r="F40" s="22">
        <f>ROUND(D40*E40,2)</f>
        <v>0</v>
      </c>
      <c r="ZY40" t="s">
        <v>165</v>
      </c>
      <c r="ZZ40" s="13" t="s">
        <v>166</v>
      </c>
    </row>
    <row r="41" spans="1:702" x14ac:dyDescent="0.25">
      <c r="A41" s="23"/>
      <c r="B41" s="24"/>
      <c r="C41" s="11"/>
      <c r="D41" s="11"/>
      <c r="E41" s="11"/>
      <c r="F41" s="12"/>
    </row>
    <row r="42" spans="1:702" ht="28.5" x14ac:dyDescent="0.25">
      <c r="A42" s="25"/>
      <c r="B42" s="26" t="s">
        <v>167</v>
      </c>
      <c r="C42" s="11"/>
      <c r="D42" s="11"/>
      <c r="E42" s="11"/>
      <c r="F42" s="50">
        <f>SUBTOTAL(109,F40:F41)</f>
        <v>0</v>
      </c>
      <c r="ZY42" t="s">
        <v>168</v>
      </c>
    </row>
    <row r="43" spans="1:702" ht="30" x14ac:dyDescent="0.25">
      <c r="A43" s="51"/>
      <c r="B43" s="52" t="s">
        <v>169</v>
      </c>
      <c r="C43" s="11"/>
      <c r="D43" s="11"/>
      <c r="E43" s="11"/>
      <c r="F43" s="35">
        <f>SUBTOTAL(109,F16:F42)</f>
        <v>0</v>
      </c>
      <c r="G43" s="36"/>
      <c r="ZY43" t="s">
        <v>170</v>
      </c>
    </row>
    <row r="44" spans="1:702" x14ac:dyDescent="0.25">
      <c r="A44" s="30"/>
      <c r="B44" s="31"/>
      <c r="C44" s="11"/>
      <c r="D44" s="11"/>
      <c r="E44" s="11"/>
      <c r="F44" s="8"/>
    </row>
    <row r="45" spans="1:702" x14ac:dyDescent="0.25">
      <c r="A45" s="43"/>
      <c r="B45" s="44"/>
      <c r="C45" s="45"/>
      <c r="D45" s="45"/>
      <c r="E45" s="45"/>
      <c r="F45" s="32"/>
    </row>
    <row r="46" spans="1:702" x14ac:dyDescent="0.25">
      <c r="A46" s="46"/>
      <c r="B46" s="46"/>
      <c r="C46" s="46"/>
      <c r="D46" s="46"/>
      <c r="E46" s="46"/>
      <c r="F46" s="46"/>
    </row>
    <row r="47" spans="1:702" ht="30" x14ac:dyDescent="0.25">
      <c r="B47" s="47" t="s">
        <v>171</v>
      </c>
      <c r="F47" s="48">
        <f>SUBTOTAL(109,F4:F45)</f>
        <v>0</v>
      </c>
      <c r="ZY47" t="s">
        <v>172</v>
      </c>
    </row>
    <row r="48" spans="1:702" x14ac:dyDescent="0.25">
      <c r="A48" s="49">
        <v>20</v>
      </c>
      <c r="B48" s="47" t="str">
        <f>CONCATENATE("Montant TVA (",A48,"%)")</f>
        <v>Montant TVA (20%)</v>
      </c>
      <c r="F48" s="48">
        <f>(F47*A48)/100</f>
        <v>0</v>
      </c>
      <c r="ZY48" t="s">
        <v>173</v>
      </c>
    </row>
    <row r="49" spans="2:701" x14ac:dyDescent="0.25">
      <c r="B49" s="47" t="s">
        <v>174</v>
      </c>
      <c r="F49" s="48">
        <f>F47+F48</f>
        <v>0</v>
      </c>
      <c r="ZY49" t="s">
        <v>175</v>
      </c>
    </row>
    <row r="50" spans="2:701" x14ac:dyDescent="0.25">
      <c r="F50" s="48"/>
    </row>
    <row r="51" spans="2:701" x14ac:dyDescent="0.25">
      <c r="F51" s="48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7797471-a215-4bd6-b583-4f4dc28269de" xsi:nil="true"/>
    <Taille xmlns="e0fc341e-75fe-4700-a8c0-9e14f3aca6d7" xsi:nil="true"/>
    <lcf76f155ced4ddcb4097134ff3c332f xmlns="e0fc341e-75fe-4700-a8c0-9e14f3aca6d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B969389233FE4B89703400FA54DF66" ma:contentTypeVersion="14" ma:contentTypeDescription="Crée un document." ma:contentTypeScope="" ma:versionID="79583b57a4752911027fdc35161b8aa9">
  <xsd:schema xmlns:xsd="http://www.w3.org/2001/XMLSchema" xmlns:xs="http://www.w3.org/2001/XMLSchema" xmlns:p="http://schemas.microsoft.com/office/2006/metadata/properties" xmlns:ns2="e0fc341e-75fe-4700-a8c0-9e14f3aca6d7" xmlns:ns3="37797471-a215-4bd6-b583-4f4dc28269de" targetNamespace="http://schemas.microsoft.com/office/2006/metadata/properties" ma:root="true" ma:fieldsID="7981971a74b8ea6c0a385e25f341a423" ns2:_="" ns3:_="">
    <xsd:import namespace="e0fc341e-75fe-4700-a8c0-9e14f3aca6d7"/>
    <xsd:import namespace="37797471-a215-4bd6-b583-4f4dc28269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Tail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fc341e-75fe-4700-a8c0-9e14f3aca6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7ef5b13d-fae9-4834-aef4-4ae9a06ee6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Taille" ma:index="21" nillable="true" ma:displayName="Taille" ma:format="Dropdown" ma:internalName="Taill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797471-a215-4bd6-b583-4f4dc28269d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f487f86-91b7-4ef4-b5a9-b05f1a519cd5}" ma:internalName="TaxCatchAll" ma:showField="CatchAllData" ma:web="37797471-a215-4bd6-b583-4f4dc28269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A2D475-C598-4EAA-A523-52130610DB02}">
  <ds:schemaRefs>
    <ds:schemaRef ds:uri="http://schemas.microsoft.com/office/2006/metadata/properties"/>
    <ds:schemaRef ds:uri="http://schemas.microsoft.com/office/infopath/2007/PartnerControls"/>
    <ds:schemaRef ds:uri="37797471-a215-4bd6-b583-4f4dc28269de"/>
    <ds:schemaRef ds:uri="e0fc341e-75fe-4700-a8c0-9e14f3aca6d7"/>
  </ds:schemaRefs>
</ds:datastoreItem>
</file>

<file path=customXml/itemProps2.xml><?xml version="1.0" encoding="utf-8"?>
<ds:datastoreItem xmlns:ds="http://schemas.openxmlformats.org/officeDocument/2006/customXml" ds:itemID="{1162660F-15DD-4E26-8808-664D5ADFF13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1E5463-9EA2-4938-B7B7-B010B55DC3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fc341e-75fe-4700-a8c0-9e14f3aca6d7"/>
    <ds:schemaRef ds:uri="37797471-a215-4bd6-b583-4f4dc28269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 n°04 MURS A OSSATURE BOIS</vt:lpstr>
      <vt:lpstr>Lot n°04 PSEO 1 - 4 Bureaux TT</vt:lpstr>
      <vt:lpstr>'Lot n°04 MURS A OSSATURE BOIS'!Impression_des_titres</vt:lpstr>
      <vt:lpstr>'Lot n°04 PSEO 1 - 4 Bureaux TT'!Impression_des_titres</vt:lpstr>
      <vt:lpstr>'Lot n°04 MURS A OSSATURE BOIS'!Zone_d_impression</vt:lpstr>
      <vt:lpstr>'Lot n°04 PSEO 1 - 4 Bureaux TT'!Zone_d_impression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y.merlin_tse</dc:creator>
  <cp:lastModifiedBy>Yanis Merlin</cp:lastModifiedBy>
  <dcterms:created xsi:type="dcterms:W3CDTF">2026-02-18T19:52:36Z</dcterms:created>
  <dcterms:modified xsi:type="dcterms:W3CDTF">2026-02-18T19:52:46Z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0x01010081B969389233FE4B89703400FA54DF66</vt:lpwstr>
  </property>
  <property fmtid="{D5CDD505-2E9C-101B-9397-08002B2CF9AE}" pid="3" name="MediaServiceImageTags">
    <vt:lpwstr/>
  </property>
</Properties>
</file>